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表" sheetId="1" r:id="rId1"/>
  </sheets>
  <definedNames>
    <definedName name="_xlnm._FilterDatabase" localSheetId="0" hidden="1">汇总表!$A$1:$F$18</definedName>
  </definedNames>
  <calcPr calcId="144525"/>
</workbook>
</file>

<file path=xl/sharedStrings.xml><?xml version="1.0" encoding="utf-8"?>
<sst xmlns="http://schemas.openxmlformats.org/spreadsheetml/2006/main" count="24" uniqueCount="24">
  <si>
    <t>附件：2</t>
  </si>
  <si>
    <t>2024年9月份困难残疾人生活补贴发放统计表</t>
  </si>
  <si>
    <r>
      <rPr>
        <b/>
        <sz val="12"/>
        <rFont val="宋体"/>
        <charset val="0"/>
      </rPr>
      <t>单</t>
    </r>
    <r>
      <rPr>
        <b/>
        <sz val="12"/>
        <rFont val="Arial"/>
        <charset val="0"/>
      </rPr>
      <t xml:space="preserve">   </t>
    </r>
    <r>
      <rPr>
        <b/>
        <sz val="12"/>
        <rFont val="宋体"/>
        <charset val="0"/>
      </rPr>
      <t>位</t>
    </r>
  </si>
  <si>
    <t>总人数</t>
  </si>
  <si>
    <r>
      <rPr>
        <b/>
        <sz val="12"/>
        <rFont val="宋体"/>
        <charset val="0"/>
      </rPr>
      <t>应发金额</t>
    </r>
    <r>
      <rPr>
        <b/>
        <sz val="12"/>
        <rFont val="Arial"/>
        <charset val="0"/>
      </rPr>
      <t xml:space="preserve">
(</t>
    </r>
    <r>
      <rPr>
        <b/>
        <sz val="12"/>
        <rFont val="宋体"/>
        <charset val="0"/>
      </rPr>
      <t>元</t>
    </r>
    <r>
      <rPr>
        <b/>
        <sz val="12"/>
        <rFont val="Arial"/>
        <charset val="0"/>
      </rPr>
      <t>)</t>
    </r>
  </si>
  <si>
    <r>
      <rPr>
        <b/>
        <sz val="12"/>
        <rFont val="宋体"/>
        <charset val="0"/>
      </rPr>
      <t>补发金额</t>
    </r>
    <r>
      <rPr>
        <b/>
        <sz val="12"/>
        <rFont val="Arial"/>
        <charset val="0"/>
      </rPr>
      <t xml:space="preserve">
(</t>
    </r>
    <r>
      <rPr>
        <b/>
        <sz val="12"/>
        <rFont val="宋体"/>
        <charset val="0"/>
      </rPr>
      <t>元</t>
    </r>
    <r>
      <rPr>
        <b/>
        <sz val="12"/>
        <rFont val="Arial"/>
        <charset val="0"/>
      </rPr>
      <t>)</t>
    </r>
  </si>
  <si>
    <r>
      <rPr>
        <b/>
        <sz val="12"/>
        <rFont val="宋体"/>
        <charset val="0"/>
      </rPr>
      <t>实发金额</t>
    </r>
    <r>
      <rPr>
        <b/>
        <sz val="12"/>
        <rFont val="Arial"/>
        <charset val="0"/>
      </rPr>
      <t xml:space="preserve">
(</t>
    </r>
    <r>
      <rPr>
        <b/>
        <sz val="12"/>
        <rFont val="宋体"/>
        <charset val="0"/>
      </rPr>
      <t>元</t>
    </r>
    <r>
      <rPr>
        <b/>
        <sz val="12"/>
        <rFont val="Arial"/>
        <charset val="0"/>
      </rPr>
      <t>)</t>
    </r>
  </si>
  <si>
    <t>备注</t>
  </si>
  <si>
    <t>紫金街道</t>
  </si>
  <si>
    <t>补发金额为2024年7、8月份新审批对象补发</t>
  </si>
  <si>
    <t>岩泉街道</t>
  </si>
  <si>
    <t>万象街道</t>
  </si>
  <si>
    <t>白云街道</t>
  </si>
  <si>
    <t>联城街道</t>
  </si>
  <si>
    <t>碧湖镇</t>
  </si>
  <si>
    <t>大港头镇</t>
  </si>
  <si>
    <t>老竹镇</t>
  </si>
  <si>
    <t>雅溪镇</t>
  </si>
  <si>
    <t>太平乡</t>
  </si>
  <si>
    <t>仙渡乡</t>
  </si>
  <si>
    <t>峰源乡</t>
  </si>
  <si>
    <t>丽新乡</t>
  </si>
  <si>
    <t>黄村乡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</si>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</sst>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Arial"/>
      <charset val="0"/>
    </font>
    <font>
      <sz val="10"/>
      <name val="宋体"/>
      <charset val="0"/>
      <scheme val="minor"/>
    </font>
    <font>
      <b/>
      <sz val="18"/>
      <name val="宋体"/>
      <charset val="0"/>
    </font>
    <font>
      <b/>
      <sz val="18"/>
      <name val="Arial"/>
      <charset val="0"/>
    </font>
    <font>
      <b/>
      <sz val="12"/>
      <name val="宋体"/>
      <charset val="0"/>
    </font>
    <font>
      <sz val="12"/>
      <color indexed="8"/>
      <name val="宋体"/>
      <charset val="134"/>
    </font>
    <font>
      <sz val="12"/>
      <name val="宋体"/>
      <charset val="0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永中宋体"/>
      <charset val="134"/>
    </font>
    <font>
      <b/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9" borderId="1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6" borderId="12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4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4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5" xfId="4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5" fillId="0" borderId="7" xfId="40" applyFont="1" applyFill="1" applyBorder="1" applyAlignment="1">
      <alignment horizontal="center" vertical="center"/>
    </xf>
    <xf numFmtId="0" fontId="5" fillId="0" borderId="8" xfId="4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center" wrapText="1"/>
    </xf>
    <xf numFmtId="0" fontId="7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汇总表(0601)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C18" sqref="C18:D18"/>
    </sheetView>
  </sheetViews>
  <sheetFormatPr defaultColWidth="9.14285714285714" defaultRowHeight="12.75" outlineLevelCol="6"/>
  <cols>
    <col min="1" max="1" width="14.1238095238095" customWidth="1"/>
    <col min="2" max="2" width="11" customWidth="1"/>
    <col min="3" max="3" width="11.1238095238095" style="1" customWidth="1"/>
    <col min="4" max="4" width="12.3714285714286" customWidth="1"/>
    <col min="5" max="5" width="14.4571428571429" customWidth="1"/>
    <col min="6" max="6" width="13.1428571428571" customWidth="1"/>
  </cols>
  <sheetData>
    <row r="1" ht="30" customHeight="1" spans="1:6">
      <c r="A1" s="2" t="s">
        <v>0</v>
      </c>
      <c r="B1" s="3"/>
      <c r="C1" s="4"/>
      <c r="D1" s="3"/>
      <c r="E1" s="3"/>
      <c r="F1" s="5"/>
    </row>
    <row r="2" ht="30" customHeight="1" spans="1:6">
      <c r="A2" s="6" t="s">
        <v>1</v>
      </c>
      <c r="B2" s="7"/>
      <c r="C2" s="8"/>
      <c r="D2" s="7"/>
      <c r="E2" s="7"/>
      <c r="F2" s="7"/>
    </row>
    <row r="3" ht="46" customHeight="1" spans="1:6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</row>
    <row r="4" ht="30" customHeight="1" spans="1:6">
      <c r="A4" s="12" t="s">
        <v>8</v>
      </c>
      <c r="B4" s="13">
        <f ca="1">COUNTIF($B$4:$B$4029,A4)</f>
        <v>196</v>
      </c>
      <c r="C4" s="13">
        <f ca="1">SUMIF($B$4:$B$4029,#REF!,$H$4:$H$4029)</f>
        <v>64680</v>
      </c>
      <c r="D4" s="13">
        <f ca="1">SUMIF($B$4:$B$4029,#REF!,$I$4:$I$4029)</f>
        <v>1320</v>
      </c>
      <c r="E4" s="14">
        <v>66000</v>
      </c>
      <c r="F4" s="15" t="s">
        <v>9</v>
      </c>
    </row>
    <row r="5" ht="30" customHeight="1" spans="1:6">
      <c r="A5" s="12" t="s">
        <v>10</v>
      </c>
      <c r="B5" s="13">
        <f ca="1">COUNTIF($B$4:$B$4029,A5)</f>
        <v>238</v>
      </c>
      <c r="C5" s="13">
        <f ca="1">SUMIF($B$4:$B$4029,#REF!,$H$4:$H$4029)</f>
        <v>78540</v>
      </c>
      <c r="D5" s="13">
        <f ca="1">SUMIF($B$4:$B$4029,#REF!,$I$4:$I$4029)</f>
        <v>0</v>
      </c>
      <c r="E5" s="14">
        <v>78540</v>
      </c>
      <c r="F5" s="15"/>
    </row>
    <row r="6" ht="30" customHeight="1" spans="1:6">
      <c r="A6" s="12" t="s">
        <v>11</v>
      </c>
      <c r="B6" s="13">
        <f ca="1">COUNTIF($B$4:$B$4029,A6)</f>
        <v>163</v>
      </c>
      <c r="C6" s="13">
        <f ca="1">SUMIF($B$4:$B$4029,#REF!,$H$4:$H$4029)</f>
        <v>53790</v>
      </c>
      <c r="D6" s="13">
        <f ca="1">SUMIF($B$4:$B$4029,#REF!,$I$4:$I$4029)</f>
        <v>330</v>
      </c>
      <c r="E6" s="14">
        <v>54120</v>
      </c>
      <c r="F6" s="15"/>
    </row>
    <row r="7" ht="30" customHeight="1" spans="1:6">
      <c r="A7" s="12" t="s">
        <v>12</v>
      </c>
      <c r="B7" s="13">
        <f ca="1">COUNTIF($B$4:$B$4029,A7)</f>
        <v>94</v>
      </c>
      <c r="C7" s="13">
        <f ca="1">SUMIF($B$4:$B$4029,#REF!,$H$4:$H$4029)</f>
        <v>31020</v>
      </c>
      <c r="D7" s="13">
        <f ca="1">SUMIF($B$4:$B$4029,#REF!,$I$4:$I$4029)</f>
        <v>0</v>
      </c>
      <c r="E7" s="14">
        <v>31020</v>
      </c>
      <c r="F7" s="15"/>
    </row>
    <row r="8" ht="30" customHeight="1" spans="1:6">
      <c r="A8" s="12" t="s">
        <v>13</v>
      </c>
      <c r="B8" s="13">
        <f ca="1">COUNTIF($B$4:$B$4029,A8)</f>
        <v>196</v>
      </c>
      <c r="C8" s="13">
        <f ca="1">SUMIF($B$4:$B$4029,#REF!,$H$4:$H$4029)</f>
        <v>64680</v>
      </c>
      <c r="D8" s="13">
        <f ca="1">SUMIF($B$4:$B$4029,#REF!,$I$4:$I$4029)</f>
        <v>990</v>
      </c>
      <c r="E8" s="14">
        <v>65670</v>
      </c>
      <c r="F8" s="15"/>
    </row>
    <row r="9" ht="30" customHeight="1" spans="1:6">
      <c r="A9" s="12" t="s">
        <v>14</v>
      </c>
      <c r="B9" s="13">
        <f ca="1">COUNTIF($B$4:$B$4029,A9)</f>
        <v>766</v>
      </c>
      <c r="C9" s="13">
        <f ca="1">SUMIF($B$4:$B$4029,#REF!,$H$4:$H$4029)</f>
        <v>252780</v>
      </c>
      <c r="D9" s="13">
        <f ca="1">SUMIF($B$4:$B$4029,#REF!,$I$4:$I$4029)</f>
        <v>3630</v>
      </c>
      <c r="E9" s="14">
        <v>256410</v>
      </c>
      <c r="F9" s="15"/>
    </row>
    <row r="10" ht="30" customHeight="1" spans="1:6">
      <c r="A10" s="12" t="s">
        <v>15</v>
      </c>
      <c r="B10" s="13">
        <f ca="1">COUNTIF($B$4:$B$4029,A10)</f>
        <v>198</v>
      </c>
      <c r="C10" s="13">
        <f ca="1">SUMIF($B$4:$B$4029,#REF!,$H$4:$H$4029)</f>
        <v>65340</v>
      </c>
      <c r="D10" s="13">
        <f ca="1">SUMIF($B$4:$B$4029,#REF!,$I$4:$I$4029)</f>
        <v>660</v>
      </c>
      <c r="E10" s="14">
        <v>66000</v>
      </c>
      <c r="F10" s="15"/>
    </row>
    <row r="11" ht="30" customHeight="1" spans="1:6">
      <c r="A11" s="12" t="s">
        <v>16</v>
      </c>
      <c r="B11" s="13">
        <f ca="1">COUNTIF($B$4:$B$4029,A11)</f>
        <v>292</v>
      </c>
      <c r="C11" s="13">
        <f ca="1">SUMIF($B$4:$B$4029,#REF!,$H$4:$H$4029)</f>
        <v>96360</v>
      </c>
      <c r="D11" s="13">
        <f ca="1">SUMIF($B$4:$B$4029,#REF!,$I$4:$I$4029)</f>
        <v>660</v>
      </c>
      <c r="E11" s="14">
        <v>97020</v>
      </c>
      <c r="F11" s="15"/>
    </row>
    <row r="12" ht="30" customHeight="1" spans="1:6">
      <c r="A12" s="12" t="s">
        <v>17</v>
      </c>
      <c r="B12" s="13">
        <f ca="1">COUNTIF($B$4:$B$4029,A12)</f>
        <v>373</v>
      </c>
      <c r="C12" s="13">
        <f ca="1">SUMIF($B$4:$B$4029,#REF!,$H$4:$H$4029)</f>
        <v>123090</v>
      </c>
      <c r="D12" s="13">
        <f ca="1">SUMIF($B$4:$B$4029,#REF!,$I$4:$I$4029)</f>
        <v>0</v>
      </c>
      <c r="E12" s="14">
        <v>123090</v>
      </c>
      <c r="F12" s="15"/>
    </row>
    <row r="13" ht="30" customHeight="1" spans="1:6">
      <c r="A13" s="12" t="s">
        <v>18</v>
      </c>
      <c r="B13" s="13">
        <f ca="1">COUNTIF($B$4:$B$4029,A13)</f>
        <v>462</v>
      </c>
      <c r="C13" s="13">
        <f ca="1">SUMIF($B$4:$B$4029,#REF!,$H$4:$H$4029)</f>
        <v>152460</v>
      </c>
      <c r="D13" s="13">
        <f ca="1">SUMIF($B$4:$B$4029,#REF!,$I$4:$I$4029)</f>
        <v>330</v>
      </c>
      <c r="E13" s="14">
        <v>152790</v>
      </c>
      <c r="F13" s="15"/>
    </row>
    <row r="14" ht="30" customHeight="1" spans="1:6">
      <c r="A14" s="12" t="s">
        <v>19</v>
      </c>
      <c r="B14" s="13">
        <f ca="1">COUNTIF($B$4:$B$4029,A14)</f>
        <v>350</v>
      </c>
      <c r="C14" s="13">
        <f ca="1">SUMIF($B$4:$B$4029,#REF!,$H$4:$H$4029)</f>
        <v>115500</v>
      </c>
      <c r="D14" s="13">
        <f ca="1">SUMIF($B$4:$B$4029,#REF!,$I$4:$I$4029)</f>
        <v>660</v>
      </c>
      <c r="E14" s="14">
        <v>116160</v>
      </c>
      <c r="F14" s="15"/>
    </row>
    <row r="15" ht="30" customHeight="1" spans="1:6">
      <c r="A15" s="12" t="s">
        <v>20</v>
      </c>
      <c r="B15" s="13">
        <f ca="1">COUNTIF($B$4:$B$4029,A15)</f>
        <v>199</v>
      </c>
      <c r="C15" s="13">
        <f ca="1">SUMIF($B$4:$B$4029,#REF!,$H$4:$H$4029)</f>
        <v>65670</v>
      </c>
      <c r="D15" s="13">
        <f ca="1">SUMIF($B$4:$B$4029,#REF!,$I$4:$I$4029)</f>
        <v>330</v>
      </c>
      <c r="E15" s="14">
        <v>66000</v>
      </c>
      <c r="F15" s="15"/>
    </row>
    <row r="16" ht="30" customHeight="1" spans="1:6">
      <c r="A16" s="12" t="s">
        <v>21</v>
      </c>
      <c r="B16" s="13">
        <f ca="1">COUNTIF($B$4:$B$4029,A16)</f>
        <v>176</v>
      </c>
      <c r="C16" s="13">
        <f ca="1">SUMIF($B$4:$B$4029,#REF!,$H$4:$H$4029)</f>
        <v>58080</v>
      </c>
      <c r="D16" s="13">
        <f ca="1">SUMIF($B$4:$B$4029,#REF!,$I$4:$I$4029)</f>
        <v>0</v>
      </c>
      <c r="E16" s="14">
        <v>58080</v>
      </c>
      <c r="F16" s="15"/>
    </row>
    <row r="17" ht="30" customHeight="1" spans="1:6">
      <c r="A17" s="12" t="s">
        <v>22</v>
      </c>
      <c r="B17" s="13">
        <f ca="1">COUNTIF($B$4:$B$4029,A17)</f>
        <v>323</v>
      </c>
      <c r="C17" s="13">
        <f ca="1">SUMIF($B$4:$B$4029,#REF!,$H$4:$H$4029)</f>
        <v>106590</v>
      </c>
      <c r="D17" s="13">
        <f ca="1">SUMIF($B$4:$B$4029,#REF!,$I$4:$I$4029)</f>
        <v>660</v>
      </c>
      <c r="E17" s="14">
        <v>107250</v>
      </c>
      <c r="F17" s="15"/>
    </row>
    <row r="18" ht="28" customHeight="1" spans="1:6">
      <c r="A18" s="16" t="s">
        <v>23</v>
      </c>
      <c r="B18" s="17">
        <v>4026</v>
      </c>
      <c r="C18" s="17">
        <v>1328580</v>
      </c>
      <c r="D18" s="17">
        <v>9570</v>
      </c>
      <c r="E18" s="17">
        <f>SUM(E4:E17)</f>
        <v>1338150</v>
      </c>
      <c r="F18" s="18"/>
    </row>
    <row r="29" ht="15" spans="7:7">
      <c r="G29" s="19"/>
    </row>
  </sheetData>
  <mergeCells count="2">
    <mergeCell ref="A2:F2"/>
    <mergeCell ref="F4:F18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姚彬</dc:creator>
  <cp:lastModifiedBy>莲都区民政局文书</cp:lastModifiedBy>
  <dcterms:created xsi:type="dcterms:W3CDTF">2022-01-13T02:08:00Z</dcterms:created>
  <dcterms:modified xsi:type="dcterms:W3CDTF">2024-09-11T02:14:27Z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62C66CDD53ED4613F6C48366E0FBCDEA_43</vt:lpwstr>
  </property>
</Properties>
</file>